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水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<sst xmlns="http://schemas.openxmlformats.org/spreadsheetml/2006/main" count="42" uniqueCount="18">
  <si>
    <t>2026年第1季度水质综合合格率</t>
  </si>
  <si>
    <t>浑浊度</t>
  </si>
  <si>
    <t>色度</t>
  </si>
  <si>
    <t>嗅和味</t>
  </si>
  <si>
    <t>余氯</t>
  </si>
  <si>
    <t>细菌总数</t>
  </si>
  <si>
    <t>总大肠菌群</t>
  </si>
  <si>
    <r>
      <rPr>
        <sz val="9"/>
        <rFont val="Times New Roman"/>
        <charset val="0"/>
      </rPr>
      <t>COD</t>
    </r>
    <r>
      <rPr>
        <vertAlign val="subscript"/>
        <sz val="9"/>
        <rFont val="Times New Roman"/>
        <charset val="0"/>
      </rPr>
      <t>Mn(</t>
    </r>
    <r>
      <rPr>
        <vertAlign val="subscript"/>
        <sz val="9"/>
        <rFont val="宋体"/>
        <charset val="134"/>
      </rPr>
      <t>管网末梢点</t>
    </r>
    <r>
      <rPr>
        <vertAlign val="subscript"/>
        <sz val="9"/>
        <rFont val="Times New Roman"/>
        <charset val="0"/>
      </rPr>
      <t>)</t>
    </r>
  </si>
  <si>
    <r>
      <rPr>
        <sz val="9"/>
        <rFont val="Times New Roman"/>
        <charset val="0"/>
      </rPr>
      <t>42</t>
    </r>
    <r>
      <rPr>
        <sz val="9"/>
        <rFont val="宋体"/>
        <charset val="134"/>
      </rPr>
      <t>项扣除</t>
    </r>
    <r>
      <rPr>
        <sz val="9"/>
        <rFont val="Times New Roman"/>
        <charset val="0"/>
      </rPr>
      <t>7</t>
    </r>
    <r>
      <rPr>
        <sz val="9"/>
        <rFont val="宋体"/>
        <charset val="134"/>
      </rPr>
      <t>项后管网水质指标</t>
    </r>
  </si>
  <si>
    <t>综合</t>
  </si>
  <si>
    <t>检验次数</t>
  </si>
  <si>
    <t>合格次数</t>
  </si>
  <si>
    <t>合格率</t>
  </si>
  <si>
    <t>1月</t>
  </si>
  <si>
    <t>2月</t>
  </si>
  <si>
    <t>3月</t>
  </si>
  <si>
    <t>累计</t>
  </si>
  <si>
    <t>说明:根据《城市供水水质标准》 (CJ/T 206-2005)，计算公式 :
(1)综合合格率(%)=(管网水7项各单项合格率之和+42项扣除7项后的综合合格率)x100%/(7+1)
(2)管网水7项各单项合格率(%)=单项检验合格次数x100%/单项检验总次数
(3)42项扣除7项后的综合合格率(35项)(%)=35项加权后的总检验合格次数x100%/(各水厂出厂水的检验次数x35x各该厂供水区分布的取水点数)
得出:2026年第1季度水质综合合格率为99.79%。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</si>
</sst>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8"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9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9"/>
      <name val="Times New Roman"/>
      <charset val="0"/>
    </font>
    <font>
      <vertAlign val="sub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1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zoomScaleSheetLayoutView="60" workbookViewId="0">
      <selection activeCell="I11" sqref="I11"/>
    </sheetView>
  </sheetViews>
  <sheetFormatPr defaultColWidth="9" defaultRowHeight="14.25"/>
  <cols>
    <col min="1" max="1" width="3.75" style="4" customWidth="1"/>
    <col min="2" max="2" width="6.875" style="5" customWidth="1"/>
    <col min="3" max="3" width="7.25" style="5" customWidth="1"/>
    <col min="4" max="4" width="6.375" style="6" customWidth="1"/>
    <col min="5" max="5" width="6.75" style="5" customWidth="1"/>
    <col min="6" max="6" width="6.875" style="5" customWidth="1"/>
    <col min="7" max="7" width="5.75" style="6" customWidth="1"/>
    <col min="8" max="8" width="7.375" style="5" customWidth="1"/>
    <col min="9" max="9" width="6.875" style="5" customWidth="1"/>
    <col min="10" max="10" width="5.5" style="6" customWidth="1"/>
    <col min="11" max="11" width="6.75" style="5" customWidth="1"/>
    <col min="12" max="12" width="7.125" style="5" customWidth="1"/>
    <col min="13" max="13" width="5.5" style="7" customWidth="1"/>
    <col min="14" max="14" width="7" style="5" customWidth="1"/>
    <col min="15" max="15" width="6.875" style="5" customWidth="1"/>
    <col min="16" max="16" width="5.375" style="6" customWidth="1"/>
    <col min="17" max="17" width="7" style="5" customWidth="1"/>
    <col min="18" max="18" width="6.625" style="5" customWidth="1"/>
    <col min="19" max="19" width="5.5" style="6" customWidth="1"/>
    <col min="20" max="21" width="6.75" style="5" customWidth="1"/>
    <col min="22" max="22" width="5.75" style="6" customWidth="1"/>
    <col min="23" max="23" width="7" style="5" customWidth="1"/>
    <col min="24" max="24" width="6.75" style="5" customWidth="1"/>
    <col min="25" max="25" width="6.75" style="8" customWidth="1"/>
    <col min="26" max="26" width="7.125" style="5" customWidth="1"/>
    <col min="27" max="27" width="7.25" style="5" customWidth="1"/>
    <col min="28" max="28" width="6.25" style="8" customWidth="1"/>
  </cols>
  <sheetData>
    <row r="1" ht="46.5" customHeight="1" spans="1:2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0"/>
      <c r="Z1" s="9"/>
      <c r="AA1" s="9"/>
      <c r="AB1" s="10"/>
    </row>
    <row r="2" s="1" customFormat="1" ht="39.95" customHeight="1" spans="1:29">
      <c r="A2" s="11"/>
      <c r="B2" s="12" t="s">
        <v>1</v>
      </c>
      <c r="C2" s="12"/>
      <c r="D2" s="12"/>
      <c r="E2" s="12" t="s">
        <v>2</v>
      </c>
      <c r="F2" s="12"/>
      <c r="G2" s="12"/>
      <c r="H2" s="12" t="s">
        <v>3</v>
      </c>
      <c r="I2" s="12"/>
      <c r="J2" s="12"/>
      <c r="K2" s="12" t="s">
        <v>4</v>
      </c>
      <c r="L2" s="12"/>
      <c r="M2" s="12"/>
      <c r="N2" s="12" t="s">
        <v>5</v>
      </c>
      <c r="O2" s="12"/>
      <c r="P2" s="12"/>
      <c r="Q2" s="12" t="s">
        <v>6</v>
      </c>
      <c r="R2" s="12"/>
      <c r="S2" s="12"/>
      <c r="T2" s="13" t="s">
        <v>7</v>
      </c>
      <c r="U2" s="13"/>
      <c r="V2" s="13"/>
      <c r="W2" s="13" t="s">
        <v>8</v>
      </c>
      <c r="X2" s="13"/>
      <c r="Y2" s="14"/>
      <c r="Z2" s="15" t="s">
        <v>9</v>
      </c>
      <c r="AA2" s="15"/>
      <c r="AB2" s="16"/>
    </row>
    <row r="3" s="2" customFormat="1" ht="39.95" customHeight="1" spans="1:29">
      <c r="A3" s="17"/>
      <c r="B3" s="12" t="s">
        <v>10</v>
      </c>
      <c r="C3" s="12" t="s">
        <v>11</v>
      </c>
      <c r="D3" s="18" t="s">
        <v>12</v>
      </c>
      <c r="E3" s="12" t="s">
        <v>10</v>
      </c>
      <c r="F3" s="12" t="s">
        <v>11</v>
      </c>
      <c r="G3" s="18" t="s">
        <v>12</v>
      </c>
      <c r="H3" s="12" t="s">
        <v>10</v>
      </c>
      <c r="I3" s="12" t="s">
        <v>11</v>
      </c>
      <c r="J3" s="18" t="s">
        <v>12</v>
      </c>
      <c r="K3" s="12" t="s">
        <v>10</v>
      </c>
      <c r="L3" s="12" t="s">
        <v>11</v>
      </c>
      <c r="M3" s="18" t="s">
        <v>12</v>
      </c>
      <c r="N3" s="12" t="s">
        <v>10</v>
      </c>
      <c r="O3" s="12" t="s">
        <v>11</v>
      </c>
      <c r="P3" s="18" t="s">
        <v>12</v>
      </c>
      <c r="Q3" s="12" t="s">
        <v>10</v>
      </c>
      <c r="R3" s="12" t="s">
        <v>11</v>
      </c>
      <c r="S3" s="18" t="s">
        <v>12</v>
      </c>
      <c r="T3" s="12" t="s">
        <v>10</v>
      </c>
      <c r="U3" s="12" t="s">
        <v>11</v>
      </c>
      <c r="V3" s="18" t="s">
        <v>12</v>
      </c>
      <c r="W3" s="12" t="s">
        <v>10</v>
      </c>
      <c r="X3" s="12" t="s">
        <v>11</v>
      </c>
      <c r="Y3" s="19" t="s">
        <v>12</v>
      </c>
      <c r="Z3" s="12" t="s">
        <v>10</v>
      </c>
      <c r="AA3" s="12" t="s">
        <v>11</v>
      </c>
      <c r="AB3" s="19" t="s">
        <v>12</v>
      </c>
    </row>
    <row r="4" ht="39.95" customHeight="1" spans="1:29">
      <c r="A4" s="11" t="s">
        <v>13</v>
      </c>
      <c r="B4" s="15">
        <v>166</v>
      </c>
      <c r="C4" s="15">
        <v>166</v>
      </c>
      <c r="D4" s="20">
        <f t="shared" ref="D4:D7" si="0">C4/B4</f>
        <v>1</v>
      </c>
      <c r="E4" s="15">
        <v>166</v>
      </c>
      <c r="F4" s="15">
        <v>166</v>
      </c>
      <c r="G4" s="20">
        <f t="shared" ref="G4:G7" si="1">F4/E4</f>
        <v>1</v>
      </c>
      <c r="H4" s="15">
        <v>166</v>
      </c>
      <c r="I4" s="15">
        <v>166</v>
      </c>
      <c r="J4" s="20">
        <f t="shared" ref="J4:J7" si="2">I4/H4</f>
        <v>1</v>
      </c>
      <c r="K4" s="15">
        <v>166</v>
      </c>
      <c r="L4" s="15">
        <v>164</v>
      </c>
      <c r="M4" s="16">
        <f t="shared" ref="M4:M7" si="3">L4/K4</f>
        <v>0.987951807228916</v>
      </c>
      <c r="N4" s="15">
        <v>166</v>
      </c>
      <c r="O4" s="15">
        <v>166</v>
      </c>
      <c r="P4" s="20">
        <f t="shared" ref="P4:P7" si="4">O4/N4</f>
        <v>1</v>
      </c>
      <c r="Q4" s="15">
        <v>166</v>
      </c>
      <c r="R4" s="15">
        <v>166</v>
      </c>
      <c r="S4" s="20">
        <f t="shared" ref="S4:S7" si="5">R4/Q4</f>
        <v>1</v>
      </c>
      <c r="T4" s="15">
        <v>166</v>
      </c>
      <c r="U4" s="15">
        <v>166</v>
      </c>
      <c r="V4" s="20">
        <f t="shared" ref="V4:V7" si="6">U4/T4</f>
        <v>1</v>
      </c>
      <c r="W4" s="15">
        <v>350</v>
      </c>
      <c r="X4" s="15">
        <v>349</v>
      </c>
      <c r="Y4" s="16">
        <f t="shared" ref="Y4:Y7" si="7">X4/W4</f>
        <v>0.997142857142857</v>
      </c>
      <c r="Z4" s="15">
        <f t="shared" ref="Z4:Z7" si="8">B4+E4+H4+K4+N4+Q4+T4+W4</f>
        <v>1512</v>
      </c>
      <c r="AA4" s="15">
        <f t="shared" ref="AA4:AA7" si="9">C4+F4+I4+L4+O4+R4+U4+X4</f>
        <v>1509</v>
      </c>
      <c r="AB4" s="16">
        <f t="shared" ref="AB4:AB7" si="10">(D4+G4+J4+M4+P4+S4+V4+Y4)/(7+1)</f>
        <v>0.998136833046472</v>
      </c>
    </row>
    <row r="5" ht="39.95" customHeight="1" spans="1:29">
      <c r="A5" s="11" t="s">
        <v>14</v>
      </c>
      <c r="B5" s="15">
        <v>167</v>
      </c>
      <c r="C5" s="15">
        <v>167</v>
      </c>
      <c r="D5" s="20">
        <f t="shared" si="0"/>
        <v>1</v>
      </c>
      <c r="E5" s="15">
        <v>167</v>
      </c>
      <c r="F5" s="15">
        <v>167</v>
      </c>
      <c r="G5" s="20">
        <f t="shared" si="1"/>
        <v>1</v>
      </c>
      <c r="H5" s="15">
        <v>167</v>
      </c>
      <c r="I5" s="15">
        <v>167</v>
      </c>
      <c r="J5" s="20">
        <f t="shared" si="2"/>
        <v>1</v>
      </c>
      <c r="K5" s="15">
        <v>167</v>
      </c>
      <c r="L5" s="15">
        <v>164</v>
      </c>
      <c r="M5" s="16">
        <f t="shared" si="3"/>
        <v>0.982035928143713</v>
      </c>
      <c r="N5" s="15">
        <v>167</v>
      </c>
      <c r="O5" s="15">
        <v>167</v>
      </c>
      <c r="P5" s="20">
        <f t="shared" si="4"/>
        <v>1</v>
      </c>
      <c r="Q5" s="15">
        <v>167</v>
      </c>
      <c r="R5" s="15">
        <v>167</v>
      </c>
      <c r="S5" s="20">
        <f t="shared" si="5"/>
        <v>1</v>
      </c>
      <c r="T5" s="15">
        <v>167</v>
      </c>
      <c r="U5" s="15">
        <v>167</v>
      </c>
      <c r="V5" s="20">
        <f t="shared" si="6"/>
        <v>1</v>
      </c>
      <c r="W5" s="15">
        <v>350</v>
      </c>
      <c r="X5" s="15">
        <v>349</v>
      </c>
      <c r="Y5" s="16">
        <f t="shared" si="7"/>
        <v>0.997142857142857</v>
      </c>
      <c r="Z5" s="15">
        <f t="shared" si="8"/>
        <v>1519</v>
      </c>
      <c r="AA5" s="15">
        <f t="shared" si="9"/>
        <v>1515</v>
      </c>
      <c r="AB5" s="16">
        <f t="shared" si="10"/>
        <v>0.997397348160821</v>
      </c>
    </row>
    <row r="6" ht="39.95" customHeight="1" spans="1:29">
      <c r="A6" s="11" t="s">
        <v>15</v>
      </c>
      <c r="B6" s="15">
        <v>166</v>
      </c>
      <c r="C6" s="15">
        <v>166</v>
      </c>
      <c r="D6" s="20">
        <f t="shared" si="0"/>
        <v>1</v>
      </c>
      <c r="E6" s="15">
        <v>166</v>
      </c>
      <c r="F6" s="15">
        <v>166</v>
      </c>
      <c r="G6" s="20">
        <f t="shared" si="1"/>
        <v>1</v>
      </c>
      <c r="H6" s="15">
        <v>166</v>
      </c>
      <c r="I6" s="15">
        <v>166</v>
      </c>
      <c r="J6" s="20">
        <f t="shared" si="2"/>
        <v>1</v>
      </c>
      <c r="K6" s="15">
        <v>166</v>
      </c>
      <c r="L6" s="15">
        <v>164</v>
      </c>
      <c r="M6" s="16">
        <f t="shared" si="3"/>
        <v>0.987951807228916</v>
      </c>
      <c r="N6" s="15">
        <v>166</v>
      </c>
      <c r="O6" s="15">
        <v>166</v>
      </c>
      <c r="P6" s="20">
        <f t="shared" si="4"/>
        <v>1</v>
      </c>
      <c r="Q6" s="15">
        <v>166</v>
      </c>
      <c r="R6" s="15">
        <v>166</v>
      </c>
      <c r="S6" s="20">
        <f t="shared" si="5"/>
        <v>1</v>
      </c>
      <c r="T6" s="15">
        <v>166</v>
      </c>
      <c r="U6" s="15">
        <v>166</v>
      </c>
      <c r="V6" s="20">
        <f t="shared" si="6"/>
        <v>1</v>
      </c>
      <c r="W6" s="15">
        <v>350</v>
      </c>
      <c r="X6" s="15">
        <v>349</v>
      </c>
      <c r="Y6" s="16">
        <f t="shared" si="7"/>
        <v>0.997142857142857</v>
      </c>
      <c r="Z6" s="15">
        <f t="shared" si="8"/>
        <v>1512</v>
      </c>
      <c r="AA6" s="15">
        <f t="shared" si="9"/>
        <v>1509</v>
      </c>
      <c r="AB6" s="16">
        <f t="shared" si="10"/>
        <v>0.998136833046472</v>
      </c>
    </row>
    <row r="7" ht="39.95" customHeight="1" spans="1:29">
      <c r="A7" s="11" t="s">
        <v>16</v>
      </c>
      <c r="B7" s="15">
        <f>SUM(B4:B6)</f>
        <v>499</v>
      </c>
      <c r="C7" s="15">
        <f>SUM(C4:C6)</f>
        <v>499</v>
      </c>
      <c r="D7" s="20">
        <f t="shared" si="0"/>
        <v>1</v>
      </c>
      <c r="E7" s="15">
        <f>SUM(E4:E6)</f>
        <v>499</v>
      </c>
      <c r="F7" s="15">
        <f>SUM(F4:F6)</f>
        <v>499</v>
      </c>
      <c r="G7" s="20">
        <f t="shared" si="1"/>
        <v>1</v>
      </c>
      <c r="H7" s="15">
        <f>SUM(H4:H6)</f>
        <v>499</v>
      </c>
      <c r="I7" s="15">
        <f>SUM(I4:I6)</f>
        <v>499</v>
      </c>
      <c r="J7" s="20">
        <f t="shared" si="2"/>
        <v>1</v>
      </c>
      <c r="K7" s="15">
        <f>SUM(K4:K6)</f>
        <v>499</v>
      </c>
      <c r="L7" s="15">
        <f>SUM(L4:L6)</f>
        <v>492</v>
      </c>
      <c r="M7" s="16">
        <f t="shared" si="3"/>
        <v>0.985971943887776</v>
      </c>
      <c r="N7" s="15">
        <f>SUM(N4:N6)</f>
        <v>499</v>
      </c>
      <c r="O7" s="15">
        <f>SUM(O4:O6)</f>
        <v>499</v>
      </c>
      <c r="P7" s="20">
        <f t="shared" si="4"/>
        <v>1</v>
      </c>
      <c r="Q7" s="15">
        <f>SUM(Q4:Q6)</f>
        <v>499</v>
      </c>
      <c r="R7" s="15">
        <f>SUM(R4:R6)</f>
        <v>499</v>
      </c>
      <c r="S7" s="20">
        <f t="shared" si="5"/>
        <v>1</v>
      </c>
      <c r="T7" s="15">
        <f>SUM(T4:T6)</f>
        <v>499</v>
      </c>
      <c r="U7" s="15">
        <f>SUM(U4:U6)</f>
        <v>499</v>
      </c>
      <c r="V7" s="20">
        <f t="shared" si="6"/>
        <v>1</v>
      </c>
      <c r="W7" s="15">
        <f>SUM(W4:W6)</f>
        <v>1050</v>
      </c>
      <c r="X7" s="15">
        <f>SUM(X4:X6)</f>
        <v>1047</v>
      </c>
      <c r="Y7" s="16">
        <f t="shared" si="7"/>
        <v>0.997142857142857</v>
      </c>
      <c r="Z7" s="15">
        <f t="shared" si="8"/>
        <v>4543</v>
      </c>
      <c r="AA7" s="15">
        <f t="shared" si="9"/>
        <v>4533</v>
      </c>
      <c r="AB7" s="16">
        <f t="shared" si="10"/>
        <v>0.997889350128829</v>
      </c>
    </row>
    <row r="8" ht="75" customHeight="1" spans="1:29">
      <c r="A8" s="21" t="s">
        <v>17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4"/>
      <c r="Z8" s="22"/>
      <c r="AA8" s="22"/>
      <c r="AB8" s="24"/>
    </row>
    <row r="9" ht="39.95" customHeight="1"/>
    <row r="10" ht="39.95" customHeight="1"/>
    <row r="11" ht="39.95" customHeight="1"/>
    <row r="12" s="3" customFormat="1" ht="39.95" customHeight="1" spans="1:29">
      <c r="A12" s="4"/>
      <c r="B12" s="5"/>
      <c r="C12" s="5"/>
      <c r="D12" s="6"/>
      <c r="E12" s="5"/>
      <c r="F12" s="5"/>
      <c r="G12" s="6"/>
      <c r="H12" s="5"/>
      <c r="I12" s="5"/>
      <c r="J12" s="6"/>
      <c r="K12" s="5"/>
      <c r="L12" s="5"/>
      <c r="M12" s="7"/>
      <c r="N12" s="5"/>
      <c r="O12" s="5"/>
      <c r="P12" s="6"/>
      <c r="Q12" s="5"/>
      <c r="R12" s="5"/>
      <c r="S12" s="6"/>
      <c r="T12" s="5"/>
      <c r="U12" s="5"/>
      <c r="V12" s="6"/>
      <c r="W12" s="5"/>
      <c r="X12" s="5"/>
      <c r="Y12" s="8"/>
      <c r="Z12" s="5"/>
      <c r="AA12" s="5"/>
      <c r="AB12" s="8"/>
    </row>
    <row r="13" ht="39.95" customHeight="1"/>
    <row r="14" ht="39.95" customHeight="1" spans="1:29">
      <c r="V14" s="8"/>
      <c r="W14" s="8"/>
      <c r="X14" s="8"/>
    </row>
    <row r="15" ht="39.95" customHeight="1"/>
    <row r="16" ht="39.95" customHeight="1" spans="1:29">
      <c r="AC16" s="25"/>
    </row>
    <row r="17" ht="56" customHeight="1"/>
  </sheetData>
  <mergeCells count="11">
    <mergeCell ref="A1:AB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8:AB8"/>
  </mergeCells>
  <pageMargins left="0.393055555555556" right="0.393055555555556" top="0.393055555555556" bottom="0.393055555555556" header="0" footer="0"/>
  <pageSetup paperSize="8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综合水质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zhs</cp:lastModifiedBy>
  <dcterms:created xsi:type="dcterms:W3CDTF">2026-04-16T09:23:00Z</dcterms:created>
  <dcterms:modified xsi:type="dcterms:W3CDTF">2026-04-16T09:40:56Z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22F757CE0DDC4A89B161736EC2D23623_13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